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iljka\Desktop\FINANSIJSKI IZVEŠTAJI\"/>
    </mc:Choice>
  </mc:AlternateContent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7" i="1" l="1"/>
  <c r="C71" i="1"/>
  <c r="H18" i="1" l="1"/>
  <c r="H28" i="1"/>
  <c r="H57" i="1" l="1"/>
  <c r="H36" i="1"/>
  <c r="H17" i="1" l="1"/>
  <c r="H31" i="1" l="1"/>
  <c r="H29" i="1" l="1"/>
  <c r="H37" i="1" l="1"/>
  <c r="H50" i="1" l="1"/>
  <c r="H14" i="1" l="1"/>
  <c r="H13" i="1" s="1"/>
  <c r="H59" i="1" l="1"/>
</calcChain>
</file>

<file path=xl/sharedStrings.xml><?xml version="1.0" encoding="utf-8"?>
<sst xmlns="http://schemas.openxmlformats.org/spreadsheetml/2006/main" count="85" uniqueCount="53">
  <si>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</si>
  <si>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</si>
  <si>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</si>
  <si>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</si>
  <si>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</si>
  <si>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</si>
  <si>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</si>
  <si>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</si>
  <si>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</si>
  <si>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</si>
  <si>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</si>
  <si>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</si>
  <si>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</si>
  <si>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</si>
  <si>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</si>
  <si>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</si>
  <si>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</si>
  <si>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</si>
  <si>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</si>
  <si>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</si>
  <si>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</si>
  <si>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</si>
  <si>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</si>
  <si>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</si>
  <si>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</si>
  <si>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</si>
  <si>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</si>
  <si>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</si>
  <si>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</si>
  <si>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22.11.2022.godine Dom zdravlja Požarevac je izvršio plaćanje prema dobavljačima:  </t>
  </si>
  <si>
    <t>Primljena i neutrošena participacija od 22.11.2022</t>
  </si>
  <si>
    <t>Dana: 22.11.2022</t>
  </si>
  <si>
    <t>Lavija</t>
  </si>
  <si>
    <t>Vicor</t>
  </si>
  <si>
    <t>Yunycom</t>
  </si>
  <si>
    <t>Nis a.d.</t>
  </si>
  <si>
    <t>JP EPS TE-KO Kostolac</t>
  </si>
  <si>
    <t>Toplifikacija</t>
  </si>
  <si>
    <t>1347/2022</t>
  </si>
  <si>
    <t>1282/2022</t>
  </si>
  <si>
    <t>1381/2022</t>
  </si>
  <si>
    <t>R22-09535</t>
  </si>
  <si>
    <t>1382/2022</t>
  </si>
  <si>
    <t>1383/2022</t>
  </si>
  <si>
    <t>1386/2022</t>
  </si>
  <si>
    <t>OT01/220114376</t>
  </si>
  <si>
    <t>9004743260</t>
  </si>
  <si>
    <t>TEKO34976/1/2022/501</t>
  </si>
  <si>
    <t>OG2/2022-4095</t>
  </si>
  <si>
    <t>OG2/2022-4094</t>
  </si>
  <si>
    <t>9004743261</t>
  </si>
  <si>
    <t>UKUPNO SANITETSKI MATERIJAL</t>
  </si>
  <si>
    <t>UKUPNO ENERGENTI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</si>
</sst>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7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9" fillId="0" borderId="1" xfId="0" applyFont="1" applyBorder="1" applyAlignment="1">
      <alignment wrapText="1"/>
    </xf>
    <xf numFmtId="4" fontId="9" fillId="0" borderId="1" xfId="0" applyNumberFormat="1" applyFont="1" applyFill="1" applyBorder="1" applyAlignment="1">
      <alignment wrapText="1"/>
    </xf>
    <xf numFmtId="49" fontId="10" fillId="0" borderId="1" xfId="1" applyNumberFormat="1" applyFont="1" applyFill="1" applyBorder="1"/>
    <xf numFmtId="4" fontId="11" fillId="0" borderId="1" xfId="0" applyNumberFormat="1" applyFont="1" applyFill="1" applyBorder="1" applyAlignment="1">
      <alignment wrapText="1"/>
    </xf>
    <xf numFmtId="4" fontId="12" fillId="0" borderId="5" xfId="1" applyNumberFormat="1" applyFont="1" applyBorder="1" applyAlignment="1">
      <alignment horizontal="center" wrapText="1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7"/>
  <sheetViews>
    <sheetView tabSelected="1" topLeftCell="B61" zoomScaleNormal="100" workbookViewId="0">
      <selection activeCell="B77" sqref="B77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10"/>
      <c r="J7" s="10"/>
    </row>
    <row r="8" spans="2:15" x14ac:dyDescent="0.25">
      <c r="B8" s="35" t="s">
        <v>31</v>
      </c>
      <c r="C8" s="35"/>
      <c r="D8" s="35"/>
      <c r="E8" s="35"/>
      <c r="F8" s="35"/>
      <c r="G8" s="35"/>
      <c r="H8" s="35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26"/>
      <c r="L9" s="26"/>
      <c r="M9" s="26"/>
      <c r="N9" s="26"/>
      <c r="O9" s="26"/>
    </row>
    <row r="10" spans="2:15" x14ac:dyDescent="0.25">
      <c r="C10" s="17"/>
      <c r="D10" s="17"/>
      <c r="E10" s="17"/>
      <c r="F10" s="17"/>
      <c r="G10" s="17"/>
      <c r="I10" s="10"/>
      <c r="J10" s="10"/>
      <c r="K10" s="26"/>
      <c r="L10" s="26"/>
      <c r="M10" s="26"/>
      <c r="N10" s="26"/>
      <c r="O10" s="26"/>
    </row>
    <row r="11" spans="2:15" x14ac:dyDescent="0.25">
      <c r="B11" s="40" t="s">
        <v>4</v>
      </c>
      <c r="C11" s="41"/>
      <c r="D11" s="41"/>
      <c r="E11" s="41"/>
      <c r="F11" s="42"/>
      <c r="G11" s="1" t="s">
        <v>5</v>
      </c>
      <c r="H11" s="1" t="s">
        <v>6</v>
      </c>
      <c r="I11" s="10"/>
      <c r="J11" s="10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8">
        <v>44887</v>
      </c>
      <c r="H12" s="14">
        <v>2554565.89</v>
      </c>
      <c r="I12" s="10"/>
      <c r="J12" s="10"/>
      <c r="K12" s="26"/>
      <c r="L12" s="26"/>
      <c r="M12" s="26"/>
      <c r="N12" s="26"/>
      <c r="O12" s="26"/>
    </row>
    <row r="13" spans="2:15" x14ac:dyDescent="0.25">
      <c r="B13" s="37" t="s">
        <v>8</v>
      </c>
      <c r="C13" s="37"/>
      <c r="D13" s="37"/>
      <c r="E13" s="37"/>
      <c r="F13" s="37"/>
      <c r="G13" s="19">
        <v>44887</v>
      </c>
      <c r="H13" s="2">
        <f>H14+H29-H37-H50</f>
        <v>2550032.8199999998</v>
      </c>
      <c r="I13" s="10"/>
      <c r="J13" s="10"/>
      <c r="K13" s="8"/>
      <c r="L13" s="8"/>
      <c r="M13" s="8"/>
      <c r="N13" s="8"/>
      <c r="O13" s="8"/>
    </row>
    <row r="14" spans="2:15" x14ac:dyDescent="0.25">
      <c r="B14" s="39" t="s">
        <v>9</v>
      </c>
      <c r="C14" s="39"/>
      <c r="D14" s="39"/>
      <c r="E14" s="39"/>
      <c r="F14" s="39"/>
      <c r="G14" s="20">
        <v>44887</v>
      </c>
      <c r="H14" s="3">
        <f>SUM(H15:H28)</f>
        <v>3942144.3400000003</v>
      </c>
      <c r="I14" s="12"/>
      <c r="J14" s="10"/>
      <c r="K14" s="26"/>
      <c r="L14" s="8"/>
      <c r="M14" s="8"/>
      <c r="N14" s="8"/>
      <c r="O14" s="8"/>
    </row>
    <row r="15" spans="2:15" x14ac:dyDescent="0.25">
      <c r="B15" s="27" t="s">
        <v>10</v>
      </c>
      <c r="C15" s="28"/>
      <c r="D15" s="28"/>
      <c r="E15" s="28"/>
      <c r="F15" s="29"/>
      <c r="G15" s="21"/>
      <c r="H15" s="11">
        <v>0</v>
      </c>
      <c r="I15" s="10"/>
      <c r="J15" s="10"/>
      <c r="K15" s="7"/>
    </row>
    <row r="16" spans="2:15" x14ac:dyDescent="0.25">
      <c r="B16" s="27" t="s">
        <v>11</v>
      </c>
      <c r="C16" s="28"/>
      <c r="D16" s="28"/>
      <c r="E16" s="28"/>
      <c r="F16" s="29"/>
      <c r="G16" s="21"/>
      <c r="H16" s="11">
        <v>0</v>
      </c>
      <c r="I16" s="10"/>
      <c r="J16" s="10"/>
      <c r="K16" s="7"/>
    </row>
    <row r="17" spans="2:13" x14ac:dyDescent="0.25">
      <c r="B17" s="27" t="s">
        <v>12</v>
      </c>
      <c r="C17" s="28"/>
      <c r="D17" s="28"/>
      <c r="E17" s="28"/>
      <c r="F17" s="29"/>
      <c r="G17" s="21"/>
      <c r="H17" s="11">
        <f>5740591.51-5691182.57</f>
        <v>49408.939999999478</v>
      </c>
      <c r="I17" s="10"/>
      <c r="J17" s="10"/>
      <c r="K17" s="7"/>
    </row>
    <row r="18" spans="2:13" x14ac:dyDescent="0.25">
      <c r="B18" s="27" t="s">
        <v>13</v>
      </c>
      <c r="C18" s="28"/>
      <c r="D18" s="28"/>
      <c r="E18" s="28"/>
      <c r="F18" s="29"/>
      <c r="G18" s="21"/>
      <c r="H18" s="9">
        <f>1720000-4444.44+1720000-1247424.84-2368.42+150000-383129.78+1245000-818554.52+818554.96-1297394.48-18666.62-2500-18900+0.05+1245000+21399.7-1381951.11-11749.95+1245000-1432536.46-36000+36000-9922.24+1245000-1379128.45-10444.48+1245000-1340392.56+12300.34+2700-11750.03+1245000-149020.67+100000+49020.92-7833.35-1261981.32+1245000-12794.48-1170043.78+1245000-6527.8+15000-1311872.17+10000+10000+10000-34140.25+1245000+10000-1626681.74+10000+10000+10000+10000+10000+10000+20000</f>
        <v>981822.03000000049</v>
      </c>
      <c r="I18" s="10"/>
      <c r="J18" s="10"/>
      <c r="K18" s="7"/>
      <c r="L18" s="7"/>
    </row>
    <row r="19" spans="2:13" x14ac:dyDescent="0.25">
      <c r="B19" s="27" t="s">
        <v>14</v>
      </c>
      <c r="C19" s="28"/>
      <c r="D19" s="28"/>
      <c r="E19" s="28"/>
      <c r="F19" s="29"/>
      <c r="G19" s="21"/>
      <c r="H19" s="9">
        <v>0</v>
      </c>
      <c r="I19" s="10"/>
      <c r="J19" s="10"/>
      <c r="K19" s="7"/>
      <c r="L19" s="7"/>
    </row>
    <row r="20" spans="2:13" x14ac:dyDescent="0.25">
      <c r="B20" s="27" t="s">
        <v>15</v>
      </c>
      <c r="C20" s="28"/>
      <c r="D20" s="28"/>
      <c r="E20" s="28"/>
      <c r="F20" s="29"/>
      <c r="G20" s="21"/>
      <c r="H20" s="9">
        <v>0</v>
      </c>
      <c r="I20" s="10"/>
      <c r="J20" s="10"/>
    </row>
    <row r="21" spans="2:13" x14ac:dyDescent="0.25">
      <c r="B21" s="27" t="s">
        <v>16</v>
      </c>
      <c r="C21" s="28"/>
      <c r="D21" s="28"/>
      <c r="E21" s="28"/>
      <c r="F21" s="29"/>
      <c r="G21" s="21"/>
      <c r="H21" s="25">
        <v>0</v>
      </c>
      <c r="I21" s="10"/>
      <c r="J21" s="10"/>
    </row>
    <row r="22" spans="2:13" x14ac:dyDescent="0.25">
      <c r="B22" s="27" t="s">
        <v>17</v>
      </c>
      <c r="C22" s="28"/>
      <c r="D22" s="28"/>
      <c r="E22" s="28"/>
      <c r="F22" s="29"/>
      <c r="G22" s="21"/>
      <c r="H22" s="25">
        <v>570829.9</v>
      </c>
      <c r="I22" s="10"/>
      <c r="J22" s="10"/>
    </row>
    <row r="23" spans="2:13" x14ac:dyDescent="0.25">
      <c r="B23" s="27" t="s">
        <v>18</v>
      </c>
      <c r="C23" s="28"/>
      <c r="D23" s="28"/>
      <c r="E23" s="28"/>
      <c r="F23" s="29"/>
      <c r="G23" s="21"/>
      <c r="H23" s="9">
        <v>1119869.6599999999</v>
      </c>
      <c r="I23" s="10"/>
      <c r="J23" s="10"/>
    </row>
    <row r="24" spans="2:13" x14ac:dyDescent="0.25">
      <c r="B24" s="27" t="s">
        <v>19</v>
      </c>
      <c r="C24" s="28"/>
      <c r="D24" s="28"/>
      <c r="E24" s="28"/>
      <c r="F24" s="29"/>
      <c r="G24" s="21"/>
      <c r="H24" s="9">
        <v>1184208.33</v>
      </c>
      <c r="I24" s="10"/>
      <c r="J24" s="10"/>
      <c r="K24" s="10"/>
      <c r="L24" s="7"/>
    </row>
    <row r="25" spans="2:13" x14ac:dyDescent="0.25">
      <c r="B25" s="27" t="s">
        <v>20</v>
      </c>
      <c r="C25" s="28"/>
      <c r="D25" s="28"/>
      <c r="E25" s="28"/>
      <c r="F25" s="29"/>
      <c r="G25" s="21"/>
      <c r="H25" s="9">
        <v>0</v>
      </c>
      <c r="I25" s="10"/>
      <c r="J25" s="10"/>
      <c r="K25" s="10"/>
      <c r="L25" s="7"/>
    </row>
    <row r="26" spans="2:13" x14ac:dyDescent="0.25">
      <c r="B26" s="27" t="s">
        <v>21</v>
      </c>
      <c r="C26" s="28"/>
      <c r="D26" s="28"/>
      <c r="E26" s="28"/>
      <c r="F26" s="29"/>
      <c r="G26" s="21"/>
      <c r="H26" s="9">
        <v>0</v>
      </c>
      <c r="I26" s="10"/>
      <c r="J26" s="10"/>
      <c r="K26" s="7"/>
    </row>
    <row r="27" spans="2:13" x14ac:dyDescent="0.25">
      <c r="B27" s="27" t="s">
        <v>22</v>
      </c>
      <c r="C27" s="28"/>
      <c r="D27" s="28"/>
      <c r="E27" s="28"/>
      <c r="F27" s="29"/>
      <c r="G27" s="21"/>
      <c r="H27" s="9">
        <v>0</v>
      </c>
      <c r="I27" s="10"/>
      <c r="J27" s="10"/>
      <c r="K27" s="7"/>
      <c r="L27" s="7"/>
    </row>
    <row r="28" spans="2:13" x14ac:dyDescent="0.25">
      <c r="B28" s="27" t="s">
        <v>30</v>
      </c>
      <c r="C28" s="28"/>
      <c r="D28" s="28"/>
      <c r="E28" s="28"/>
      <c r="F28" s="29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+8350+2300+10500+2150-36000+6950+600+3600+2750-400+10000+1900-32448.32+7650+2000+9500+2600+7750+1450-16610+8550+1650+5750+1750-5897.59+6650+1950+7150+2100+3500+1950-6061+9650+2600+9800+1850-1212+8000+1000+8150+1900+5350+2100+10300+950-30510.73-2424+4500+2850-530+6700+1700+13550+2150+6700+2950+10550+3050+6250+3200+6400+2800+9500+2600+9050+2850+6850+2900+1212+6350+3050-6756.78+5150+3400+9650+3050-14318.24+6950+2250-4150+9050+1900+10250+1650+3500+5000+7500+2400-1212+9950+1950-24665.35+5250+2500+5450+3000+6900+2600+5750+1450+8250+1900-3751.66+5800+1900-9877.56+9000+3800+5900+3250-27833.99+5550+1100-17603+7550+1250+3150+2700+4600+2500-6756.78+5650+2700+2700+2000+7850+1750-1212-907.6+8250+1900+3751.66+6700+1750-1212+3550+2150+5500+750+8400+1250+7950+850-4848+2500+1000+5400+1850-23628.61+4400+1850-10646+5600+2200+10800+1800+2500+2250-10708+2700+1900+3000+1850-253498.39+5300+2350-25336.12+2950+1300+3700+1600+7000+1550-76152.48+7300+2250+4600+1900-6566+2950+1500+3550+2200+2350+3000-35169.16+6000+1400+6200+2050+7600+1950-24087.89-6060+9800+2600-4332.78+7800+1950+11350+1350+4250+2450-23508.41+4700+1400+3900+2750+9500+1700+9500+1750+6350+2700+10050+1600-13513.56+4900+2000+7700+2200-31409.19+12700+1650+5700+2050-10448+5000+2950-6757.78+4850+2100-31794.82+7500+2200+4950+3200-4441+7100+3300-11553.8-34140.25+4900+2300-7968.78+8200+1900+6000+1550+11300+1800+7200+1550+4200+1650+10900+1350+5700+2300+5650+3550+8750+1600+8350+1400+8850+1900-1109+6400+2800-28936.9+8800+3050-20244.93+5750+2050-101719.71+8120+1700-2280+11150+2900-20457.56+8300+5650+3200+6300+4150-10350.95+8250+2150-10197.53+6150+2200+11250+2350+3150+1750+19650+1400+12850+500-3636+7450+2350+7750+2450+11100+2950+7350+1750+8900+3000-115604.63+7550+2250-4332.78+13800+3000+16550+2100-29652.77+5350+1750</f>
        <v>36005.480000000054</v>
      </c>
      <c r="I28" s="10"/>
      <c r="J28" s="10"/>
      <c r="K28" s="7"/>
      <c r="L28" s="7"/>
    </row>
    <row r="29" spans="2:13" x14ac:dyDescent="0.25">
      <c r="B29" s="30" t="s">
        <v>23</v>
      </c>
      <c r="C29" s="31"/>
      <c r="D29" s="31"/>
      <c r="E29" s="31"/>
      <c r="F29" s="32"/>
      <c r="G29" s="20">
        <v>44887</v>
      </c>
      <c r="H29" s="3">
        <f>H30+H31+H32+H33+H35+H36+H34</f>
        <v>298588.03999999986</v>
      </c>
      <c r="I29" s="10"/>
      <c r="J29" s="10"/>
      <c r="K29" s="7"/>
    </row>
    <row r="30" spans="2:13" x14ac:dyDescent="0.25">
      <c r="B30" s="27" t="s">
        <v>10</v>
      </c>
      <c r="C30" s="28"/>
      <c r="D30" s="28"/>
      <c r="E30" s="28"/>
      <c r="F30" s="29"/>
      <c r="G30" s="22"/>
      <c r="H30" s="11">
        <v>0</v>
      </c>
      <c r="I30" s="10"/>
      <c r="J30" s="10"/>
      <c r="K30" s="7"/>
    </row>
    <row r="31" spans="2:13" x14ac:dyDescent="0.25">
      <c r="B31" s="27" t="s">
        <v>13</v>
      </c>
      <c r="C31" s="28"/>
      <c r="D31" s="28"/>
      <c r="E31" s="28"/>
      <c r="F31" s="29"/>
      <c r="G31" s="22"/>
      <c r="H31" s="9">
        <f>110000+110000-123880.54+153083.33-138509.66+153083.33-2500-142511.87+153083.33-156337.73+153083.33-130120.22+153083.33-146661.15+4821.05+2500+153083.33-116705.51+153083.33-235669.23+125576.67+153083.33-124540.43+153083.33-178536.64</f>
        <v>234674.70999999985</v>
      </c>
      <c r="I31" s="15"/>
      <c r="J31" s="10"/>
      <c r="K31" s="7"/>
    </row>
    <row r="32" spans="2:13" x14ac:dyDescent="0.25">
      <c r="B32" s="27" t="s">
        <v>19</v>
      </c>
      <c r="C32" s="28"/>
      <c r="D32" s="28"/>
      <c r="E32" s="28"/>
      <c r="F32" s="29"/>
      <c r="G32" s="22"/>
      <c r="H32" s="9">
        <v>54083.33</v>
      </c>
      <c r="I32" s="10"/>
      <c r="J32" s="10"/>
      <c r="K32" s="7"/>
      <c r="L32" s="7"/>
      <c r="M32" s="7"/>
    </row>
    <row r="33" spans="2:12" x14ac:dyDescent="0.25">
      <c r="B33" s="27" t="s">
        <v>21</v>
      </c>
      <c r="C33" s="28"/>
      <c r="D33" s="28"/>
      <c r="E33" s="28"/>
      <c r="F33" s="29"/>
      <c r="G33" s="22"/>
      <c r="H33" s="9">
        <v>0</v>
      </c>
      <c r="I33" s="10"/>
      <c r="J33" s="10"/>
    </row>
    <row r="34" spans="2:12" x14ac:dyDescent="0.25">
      <c r="B34" s="27" t="s">
        <v>11</v>
      </c>
      <c r="C34" s="28"/>
      <c r="D34" s="28"/>
      <c r="E34" s="28"/>
      <c r="F34" s="29"/>
      <c r="G34" s="22"/>
      <c r="H34" s="9">
        <v>0</v>
      </c>
      <c r="I34" s="10"/>
      <c r="J34" s="10"/>
    </row>
    <row r="35" spans="2:12" x14ac:dyDescent="0.25">
      <c r="B35" s="27" t="s">
        <v>22</v>
      </c>
      <c r="C35" s="28"/>
      <c r="D35" s="28"/>
      <c r="E35" s="28"/>
      <c r="F35" s="29"/>
      <c r="G35" s="22"/>
      <c r="H35" s="9">
        <v>0</v>
      </c>
      <c r="I35" s="10"/>
      <c r="J35" s="10"/>
    </row>
    <row r="36" spans="2:12" x14ac:dyDescent="0.25">
      <c r="B36" s="27" t="s">
        <v>30</v>
      </c>
      <c r="C36" s="28"/>
      <c r="D36" s="28"/>
      <c r="E36" s="28"/>
      <c r="F36" s="29"/>
      <c r="G36" s="22"/>
      <c r="H36" s="9">
        <f>2794-1916.67+8071+5588+9830-14536.33</f>
        <v>9830.0000000000018</v>
      </c>
      <c r="I36" s="10"/>
      <c r="J36" s="10"/>
    </row>
    <row r="37" spans="2:12" x14ac:dyDescent="0.25">
      <c r="B37" s="46" t="s">
        <v>24</v>
      </c>
      <c r="C37" s="47"/>
      <c r="D37" s="47"/>
      <c r="E37" s="47"/>
      <c r="F37" s="48"/>
      <c r="G37" s="23">
        <v>44887</v>
      </c>
      <c r="H37" s="4">
        <f>SUM(H38:H49)</f>
        <v>1690699.56</v>
      </c>
      <c r="I37" s="10"/>
      <c r="J37" s="10"/>
    </row>
    <row r="38" spans="2:12" x14ac:dyDescent="0.25">
      <c r="B38" s="27" t="s">
        <v>10</v>
      </c>
      <c r="C38" s="28"/>
      <c r="D38" s="28"/>
      <c r="E38" s="28"/>
      <c r="F38" s="29"/>
      <c r="G38" s="21"/>
      <c r="H38" s="11">
        <v>0</v>
      </c>
      <c r="I38" s="10"/>
      <c r="J38" s="10"/>
    </row>
    <row r="39" spans="2:12" x14ac:dyDescent="0.25">
      <c r="B39" s="27" t="s">
        <v>11</v>
      </c>
      <c r="C39" s="28"/>
      <c r="D39" s="28"/>
      <c r="E39" s="28"/>
      <c r="F39" s="29"/>
      <c r="G39" s="21"/>
      <c r="H39" s="11">
        <v>0</v>
      </c>
      <c r="I39" s="10"/>
      <c r="J39" s="10"/>
    </row>
    <row r="40" spans="2:12" x14ac:dyDescent="0.25">
      <c r="B40" s="27" t="s">
        <v>12</v>
      </c>
      <c r="C40" s="28"/>
      <c r="D40" s="28"/>
      <c r="E40" s="28"/>
      <c r="F40" s="29"/>
      <c r="G40" s="21"/>
      <c r="H40" s="11">
        <v>0</v>
      </c>
      <c r="I40" s="10"/>
      <c r="J40" s="10"/>
    </row>
    <row r="41" spans="2:12" x14ac:dyDescent="0.25">
      <c r="B41" s="27" t="s">
        <v>13</v>
      </c>
      <c r="C41" s="28"/>
      <c r="D41" s="28"/>
      <c r="E41" s="28"/>
      <c r="F41" s="29"/>
      <c r="G41" s="21"/>
      <c r="H41" s="11">
        <v>0</v>
      </c>
      <c r="I41" s="10"/>
      <c r="J41" s="10"/>
      <c r="L41" s="7"/>
    </row>
    <row r="42" spans="2:12" x14ac:dyDescent="0.25">
      <c r="B42" s="27" t="s">
        <v>14</v>
      </c>
      <c r="C42" s="28"/>
      <c r="D42" s="28"/>
      <c r="E42" s="28"/>
      <c r="F42" s="29"/>
      <c r="G42" s="21"/>
      <c r="H42" s="11">
        <v>0</v>
      </c>
      <c r="I42" s="10"/>
      <c r="J42" s="10"/>
      <c r="L42" s="7"/>
    </row>
    <row r="43" spans="2:12" x14ac:dyDescent="0.25">
      <c r="B43" s="27" t="s">
        <v>15</v>
      </c>
      <c r="C43" s="28"/>
      <c r="D43" s="28"/>
      <c r="E43" s="28"/>
      <c r="F43" s="29"/>
      <c r="G43" s="21"/>
      <c r="H43" s="9">
        <v>0</v>
      </c>
      <c r="I43" s="10"/>
      <c r="J43" s="10"/>
    </row>
    <row r="44" spans="2:12" x14ac:dyDescent="0.25">
      <c r="B44" s="27" t="s">
        <v>16</v>
      </c>
      <c r="C44" s="28"/>
      <c r="D44" s="28"/>
      <c r="E44" s="28"/>
      <c r="F44" s="29"/>
      <c r="G44" s="21"/>
      <c r="H44" s="9">
        <v>0</v>
      </c>
      <c r="I44" s="10"/>
      <c r="J44" s="10"/>
      <c r="L44" s="7"/>
    </row>
    <row r="45" spans="2:12" x14ac:dyDescent="0.25">
      <c r="B45" s="27" t="s">
        <v>17</v>
      </c>
      <c r="C45" s="28"/>
      <c r="D45" s="28"/>
      <c r="E45" s="28"/>
      <c r="F45" s="29"/>
      <c r="G45" s="21"/>
      <c r="H45" s="9">
        <v>570829.9</v>
      </c>
      <c r="I45" s="10"/>
      <c r="J45" s="10"/>
    </row>
    <row r="46" spans="2:12" x14ac:dyDescent="0.25">
      <c r="B46" s="27" t="s">
        <v>18</v>
      </c>
      <c r="C46" s="28"/>
      <c r="D46" s="28"/>
      <c r="E46" s="28"/>
      <c r="F46" s="29"/>
      <c r="G46" s="21"/>
      <c r="H46" s="9">
        <v>1119869.6599999999</v>
      </c>
      <c r="I46" s="10"/>
      <c r="J46" s="10"/>
    </row>
    <row r="47" spans="2:12" x14ac:dyDescent="0.25">
      <c r="B47" s="27" t="s">
        <v>19</v>
      </c>
      <c r="C47" s="28"/>
      <c r="D47" s="28"/>
      <c r="E47" s="28"/>
      <c r="F47" s="29"/>
      <c r="G47" s="21"/>
      <c r="H47" s="9">
        <v>0</v>
      </c>
      <c r="I47" s="10"/>
      <c r="J47" s="10"/>
    </row>
    <row r="48" spans="2:12" x14ac:dyDescent="0.25">
      <c r="B48" s="27" t="s">
        <v>21</v>
      </c>
      <c r="C48" s="28"/>
      <c r="D48" s="28"/>
      <c r="E48" s="28"/>
      <c r="F48" s="29"/>
      <c r="G48" s="21"/>
      <c r="H48" s="9">
        <v>0</v>
      </c>
      <c r="I48" s="10"/>
      <c r="J48" s="10"/>
    </row>
    <row r="49" spans="2:12" x14ac:dyDescent="0.25">
      <c r="B49" s="27" t="s">
        <v>22</v>
      </c>
      <c r="C49" s="28"/>
      <c r="D49" s="28"/>
      <c r="E49" s="28"/>
      <c r="F49" s="29"/>
      <c r="G49" s="21"/>
      <c r="H49" s="9">
        <v>0</v>
      </c>
      <c r="I49" s="10"/>
      <c r="J49" s="10"/>
      <c r="K49" s="7"/>
    </row>
    <row r="50" spans="2:12" x14ac:dyDescent="0.25">
      <c r="B50" s="46" t="s">
        <v>25</v>
      </c>
      <c r="C50" s="47"/>
      <c r="D50" s="47"/>
      <c r="E50" s="47"/>
      <c r="F50" s="48"/>
      <c r="G50" s="23">
        <v>44887</v>
      </c>
      <c r="H50" s="4">
        <f>SUM(H51:H56)</f>
        <v>0</v>
      </c>
      <c r="I50" s="10"/>
      <c r="J50" s="10"/>
    </row>
    <row r="51" spans="2:12" x14ac:dyDescent="0.25">
      <c r="B51" s="27" t="s">
        <v>10</v>
      </c>
      <c r="C51" s="28"/>
      <c r="D51" s="28"/>
      <c r="E51" s="28"/>
      <c r="F51" s="29"/>
      <c r="G51" s="22"/>
      <c r="H51" s="11">
        <v>0</v>
      </c>
      <c r="I51" s="10"/>
      <c r="J51" s="10"/>
    </row>
    <row r="52" spans="2:12" x14ac:dyDescent="0.25">
      <c r="B52" s="27" t="s">
        <v>13</v>
      </c>
      <c r="C52" s="28"/>
      <c r="D52" s="28"/>
      <c r="E52" s="28"/>
      <c r="F52" s="29"/>
      <c r="G52" s="22"/>
      <c r="H52" s="11">
        <v>0</v>
      </c>
      <c r="I52" s="10"/>
      <c r="J52" s="10"/>
    </row>
    <row r="53" spans="2:12" x14ac:dyDescent="0.25">
      <c r="B53" s="27" t="s">
        <v>19</v>
      </c>
      <c r="C53" s="28"/>
      <c r="D53" s="28"/>
      <c r="E53" s="28"/>
      <c r="F53" s="29"/>
      <c r="G53" s="22"/>
      <c r="H53" s="9">
        <v>0</v>
      </c>
      <c r="I53" s="10"/>
      <c r="J53" s="10"/>
    </row>
    <row r="54" spans="2:12" x14ac:dyDescent="0.25">
      <c r="B54" s="27" t="s">
        <v>21</v>
      </c>
      <c r="C54" s="28"/>
      <c r="D54" s="28"/>
      <c r="E54" s="28"/>
      <c r="F54" s="29"/>
      <c r="G54" s="22"/>
      <c r="H54" s="2">
        <v>0</v>
      </c>
      <c r="I54" s="10"/>
      <c r="J54" s="10"/>
      <c r="K54" s="7"/>
    </row>
    <row r="55" spans="2:12" x14ac:dyDescent="0.25">
      <c r="B55" s="27" t="s">
        <v>11</v>
      </c>
      <c r="C55" s="28"/>
      <c r="D55" s="28"/>
      <c r="E55" s="28"/>
      <c r="F55" s="29"/>
      <c r="G55" s="22"/>
      <c r="H55" s="2">
        <v>0</v>
      </c>
      <c r="I55" s="10"/>
      <c r="J55" s="10"/>
    </row>
    <row r="56" spans="2:12" x14ac:dyDescent="0.25">
      <c r="B56" s="27" t="s">
        <v>22</v>
      </c>
      <c r="C56" s="28"/>
      <c r="D56" s="28"/>
      <c r="E56" s="28"/>
      <c r="F56" s="29"/>
      <c r="G56" s="22"/>
      <c r="H56" s="2">
        <v>0</v>
      </c>
      <c r="I56" s="10"/>
      <c r="J56" s="10"/>
    </row>
    <row r="57" spans="2:12" x14ac:dyDescent="0.25">
      <c r="B57" s="49" t="s">
        <v>26</v>
      </c>
      <c r="C57" s="50"/>
      <c r="D57" s="50"/>
      <c r="E57" s="50"/>
      <c r="F57" s="51"/>
      <c r="G57" s="24">
        <v>44887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+16857.75+2067.82-0.35-18925.57+0.02+260196.57-260196.57+2135.09+7206.08+19793.88+1057193.43-1086328.36+6404.56+4428.57-10833.13+16984.73+2045.72+0.41-19030.45</f>
        <v>4533.0699999989884</v>
      </c>
      <c r="I57" s="10"/>
      <c r="L57" s="7"/>
    </row>
    <row r="58" spans="2:12" x14ac:dyDescent="0.25">
      <c r="B58" s="27" t="s">
        <v>27</v>
      </c>
      <c r="C58" s="28"/>
      <c r="D58" s="28"/>
      <c r="E58" s="28"/>
      <c r="F58" s="29"/>
      <c r="G58" s="22"/>
      <c r="H58" s="2">
        <v>0</v>
      </c>
      <c r="I58" s="10"/>
      <c r="J58" s="10"/>
    </row>
    <row r="59" spans="2:12" x14ac:dyDescent="0.25">
      <c r="B59" s="43" t="s">
        <v>28</v>
      </c>
      <c r="C59" s="44"/>
      <c r="D59" s="44"/>
      <c r="E59" s="44"/>
      <c r="F59" s="45"/>
      <c r="G59" s="22"/>
      <c r="H59" s="6">
        <f>H14+H29-H37-H50+H57-H58</f>
        <v>2554565.8899999987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29</v>
      </c>
      <c r="C61" s="16"/>
      <c r="D61" s="16"/>
      <c r="E61" s="16"/>
      <c r="F61" s="16"/>
      <c r="G61" s="8"/>
      <c r="H61" s="12"/>
      <c r="I61" s="10"/>
      <c r="J61" s="10"/>
      <c r="K61" s="7"/>
    </row>
    <row r="62" spans="2:12" ht="16.5" customHeight="1" x14ac:dyDescent="0.25"/>
    <row r="63" spans="2:12" x14ac:dyDescent="0.25">
      <c r="B63" s="52" t="s">
        <v>32</v>
      </c>
      <c r="C63" s="53">
        <v>3132</v>
      </c>
      <c r="D63" s="54" t="s">
        <v>38</v>
      </c>
    </row>
    <row r="64" spans="2:12" x14ac:dyDescent="0.25">
      <c r="B64" s="52" t="s">
        <v>32</v>
      </c>
      <c r="C64" s="53">
        <v>5008.5</v>
      </c>
      <c r="D64" s="54" t="s">
        <v>39</v>
      </c>
    </row>
    <row r="65" spans="2:4" x14ac:dyDescent="0.25">
      <c r="B65" s="52" t="s">
        <v>32</v>
      </c>
      <c r="C65" s="53">
        <v>13022.1</v>
      </c>
      <c r="D65" s="54" t="s">
        <v>40</v>
      </c>
    </row>
    <row r="66" spans="2:4" x14ac:dyDescent="0.25">
      <c r="B66" s="52" t="s">
        <v>33</v>
      </c>
      <c r="C66" s="53">
        <v>249462</v>
      </c>
      <c r="D66" s="54" t="s">
        <v>41</v>
      </c>
    </row>
    <row r="67" spans="2:4" x14ac:dyDescent="0.25">
      <c r="B67" s="52" t="s">
        <v>32</v>
      </c>
      <c r="C67" s="53">
        <v>154776</v>
      </c>
      <c r="D67" s="54" t="s">
        <v>42</v>
      </c>
    </row>
    <row r="68" spans="2:4" x14ac:dyDescent="0.25">
      <c r="B68" s="52" t="s">
        <v>32</v>
      </c>
      <c r="C68" s="53">
        <v>20544</v>
      </c>
      <c r="D68" s="54" t="s">
        <v>43</v>
      </c>
    </row>
    <row r="69" spans="2:4" x14ac:dyDescent="0.25">
      <c r="B69" s="52" t="s">
        <v>32</v>
      </c>
      <c r="C69" s="53">
        <v>91885.3</v>
      </c>
      <c r="D69" s="54" t="s">
        <v>44</v>
      </c>
    </row>
    <row r="70" spans="2:4" x14ac:dyDescent="0.25">
      <c r="B70" s="52" t="s">
        <v>34</v>
      </c>
      <c r="C70" s="53">
        <v>33000</v>
      </c>
      <c r="D70" s="54" t="s">
        <v>45</v>
      </c>
    </row>
    <row r="71" spans="2:4" x14ac:dyDescent="0.25">
      <c r="B71" s="56" t="s">
        <v>51</v>
      </c>
      <c r="C71" s="55">
        <f>SUM(C63:C70)</f>
        <v>570829.9</v>
      </c>
      <c r="D71" s="54"/>
    </row>
    <row r="72" spans="2:4" x14ac:dyDescent="0.25">
      <c r="B72" s="52" t="s">
        <v>35</v>
      </c>
      <c r="C72" s="53">
        <v>220458</v>
      </c>
      <c r="D72" s="54" t="s">
        <v>46</v>
      </c>
    </row>
    <row r="73" spans="2:4" x14ac:dyDescent="0.25">
      <c r="B73" s="52" t="s">
        <v>36</v>
      </c>
      <c r="C73" s="53">
        <v>28795.17</v>
      </c>
      <c r="D73" s="54" t="s">
        <v>47</v>
      </c>
    </row>
    <row r="74" spans="2:4" x14ac:dyDescent="0.25">
      <c r="B74" s="52" t="s">
        <v>37</v>
      </c>
      <c r="C74" s="53">
        <v>156170.37</v>
      </c>
      <c r="D74" s="54" t="s">
        <v>48</v>
      </c>
    </row>
    <row r="75" spans="2:4" x14ac:dyDescent="0.25">
      <c r="B75" s="52" t="s">
        <v>37</v>
      </c>
      <c r="C75" s="53">
        <v>307052.56</v>
      </c>
      <c r="D75" s="54" t="s">
        <v>49</v>
      </c>
    </row>
    <row r="76" spans="2:4" x14ac:dyDescent="0.25">
      <c r="B76" s="52" t="s">
        <v>35</v>
      </c>
      <c r="C76" s="53">
        <v>407393.56</v>
      </c>
      <c r="D76" s="54" t="s">
        <v>50</v>
      </c>
    </row>
    <row r="77" spans="2:4" x14ac:dyDescent="0.25">
      <c r="B77" s="56" t="s">
        <v>52</v>
      </c>
      <c r="C77" s="55">
        <f>SUM(C72:C76)</f>
        <v>1119869.6599999999</v>
      </c>
      <c r="D77" s="54"/>
    </row>
  </sheetData>
  <mergeCells count="55"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38:F38"/>
    <mergeCell ref="B47:F47"/>
    <mergeCell ref="B46:F46"/>
    <mergeCell ref="B42:F4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smiljka</cp:lastModifiedBy>
  <cp:revision/>
  <cp:lastPrinted>2021-11-18T07:15:58Z</cp:lastPrinted>
  <dcterms:created xsi:type="dcterms:W3CDTF">2018-11-15T09:32:50Z</dcterms:created>
  <dcterms:modified xsi:type="dcterms:W3CDTF">2022-11-23T06:55:15Z</dcterms:modified>
  <cp:category/>
  <cp:contentStatus/>
</cp:coreProperties>
</file>